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9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<sst xmlns="http://schemas.openxmlformats.org/spreadsheetml/2006/main" count="89" uniqueCount="64">
  <si>
    <t>Rutgers Cooperative Extension Program Evaluation</t>
  </si>
  <si>
    <t>DATA ENTRY SECTION</t>
  </si>
  <si>
    <t>RESULTS SECTION</t>
  </si>
  <si>
    <t>Created by Deborah L. Cole, County 4-H Agent, September 2011</t>
  </si>
  <si>
    <t>Program Title:</t>
  </si>
  <si>
    <t>(type title in Cell N5)</t>
  </si>
  <si>
    <t>Directions.</t>
  </si>
  <si>
    <t>Date:</t>
  </si>
  <si>
    <t>(type date in Cell N6)</t>
  </si>
  <si>
    <t>Presenter:</t>
  </si>
  <si>
    <t>(type name in Cell N7)</t>
  </si>
  <si>
    <t xml:space="preserve">  2. For each completed evaluation form, enter answers beginning with Participant #1</t>
  </si>
  <si>
    <t>N =</t>
  </si>
  <si>
    <t>Q-1</t>
  </si>
  <si>
    <t>Q-2</t>
  </si>
  <si>
    <t>Q-3</t>
  </si>
  <si>
    <t xml:space="preserve">Mean = </t>
  </si>
  <si>
    <t>YES</t>
  </si>
  <si>
    <t>NO</t>
  </si>
  <si>
    <t>1=</t>
  </si>
  <si>
    <t>2=</t>
  </si>
  <si>
    <t>3=</t>
  </si>
  <si>
    <t>Q-5</t>
  </si>
  <si>
    <t>Q-6</t>
  </si>
  <si>
    <t>GRADE</t>
  </si>
  <si>
    <t xml:space="preserve">Mode = </t>
  </si>
  <si>
    <t>a. Mean – average rating of all participants given as a percentage</t>
  </si>
  <si>
    <t>4=</t>
  </si>
  <si>
    <t>5=</t>
  </si>
  <si>
    <t>then Set Print Area. Next, select Print.</t>
  </si>
  <si>
    <t>Participant #</t>
  </si>
  <si>
    <t>Q-7</t>
  </si>
  <si>
    <t>INSERT TOPIC</t>
  </si>
  <si>
    <t>PRESENTER</t>
  </si>
  <si>
    <t>PROGRAM</t>
  </si>
  <si>
    <t>Older Youth/GR4-13B</t>
  </si>
  <si>
    <t>THEN</t>
  </si>
  <si>
    <t>NOW</t>
  </si>
  <si>
    <t>Q-8</t>
  </si>
  <si>
    <t>Mean</t>
  </si>
  <si>
    <t>% Change</t>
  </si>
  <si>
    <t>Mode</t>
  </si>
  <si>
    <t>such as YES, you will only need to type in Y and tab over to automatically select YES.</t>
  </si>
  <si>
    <t>WANTS TO LEARN MORE</t>
  </si>
  <si>
    <t>Adult</t>
  </si>
  <si>
    <t>in Column A (Row 35)</t>
  </si>
  <si>
    <t>3 = Okay; 4 = Very Good; 5 = Excellent. NOTE: Questions 6 &amp; 7 are equivalent</t>
  </si>
  <si>
    <t xml:space="preserve">to questions 9 &amp; 10 from the Cooperative Extension Instruction Evaluation form. </t>
  </si>
  <si>
    <t>b. Percent Change - positive or negative change based on average ratings</t>
  </si>
  <si>
    <t>c. Mode – number of responses for each rating and as a percentage of total</t>
  </si>
  <si>
    <t xml:space="preserve">  1. Type in a word or two that relate to topics or statements for Question 1 (type in Cell B33),</t>
  </si>
  <si>
    <t>Question 2 (type in Cell D33), and Question 3 (type in Cell F33)</t>
  </si>
  <si>
    <t xml:space="preserve">  3. THEN Questions 1, 2, &amp; 3 (Columns B, D, &amp; F), enter a corresponding number:  1 = None; 2 = Little; 3 = Some; 4 = Lots</t>
  </si>
  <si>
    <t xml:space="preserve">  4. NOW Questions 1, 2, and 3 (Columns C, E, &amp; F), enter a corresponding number: 1 = None; 2 = Little; 3 = Some; 4 = Lots</t>
  </si>
  <si>
    <t xml:space="preserve">  5. Question 4 - summarize comments on Sheet 2 or using Word</t>
  </si>
  <si>
    <t xml:space="preserve">  6. Question 5, enter YES or NO  NOTE: Once you type in word </t>
  </si>
  <si>
    <t xml:space="preserve">  7. Questions 6 and 7, enter a corresponding number: 1 = Poor; 2 = Fair </t>
  </si>
  <si>
    <t xml:space="preserve">  8. Question 8, enter a grade number. Use 14 for Adult.</t>
  </si>
  <si>
    <r>
      <t>11.</t>
    </r>
    <r>
      <rPr>
        <sz val="10"/>
        <rFont val="Times New Roman"/>
        <family val="1"/>
      </rPr>
      <t xml:space="preserve">   </t>
    </r>
    <r>
      <rPr>
        <sz val="10"/>
        <rFont val="Verdana"/>
        <family val="2"/>
      </rPr>
      <t xml:space="preserve">Results are calculated automatically in the section beginning in Column N. </t>
    </r>
  </si>
  <si>
    <r>
      <t>12.</t>
    </r>
    <r>
      <rPr>
        <sz val="10"/>
        <rFont val="Times New Roman"/>
        <family val="1"/>
      </rPr>
      <t>   </t>
    </r>
    <r>
      <rPr>
        <sz val="10"/>
        <rFont val="Verdana"/>
        <family val="2"/>
      </rPr>
      <t xml:space="preserve">To print results, select and highlight results section. Under File, select Print Area and </t>
    </r>
  </si>
  <si>
    <t>10. SAVE file often to prevent entered data from being lost.</t>
  </si>
  <si>
    <t xml:space="preserve">  9. After entering one participant’s information, return to next student number in next row under Column A. Participants</t>
  </si>
  <si>
    <t>are numbered in Column A up to 50. If you need to enter more than 50, INSERT rows before Row 84 for</t>
  </si>
  <si>
    <t>automatic calculations to work.  A final count will be calculated automatically (Cell N9).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</si>
</sst>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0"/>
      <name val="Arial"/>
      <family val="0"/>
    </font>
    <font>
      <b/>
      <sz val="12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horizontal="left" vertical="top" indent="5"/>
    </xf>
    <xf numFmtId="0" fontId="0" fillId="0" borderId="10" xfId="0" applyBorder="1" applyAlignment="1">
      <alignment vertical="top"/>
    </xf>
    <xf numFmtId="0" fontId="3" fillId="0" borderId="10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horizontal="left" indent="5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right"/>
    </xf>
    <xf numFmtId="9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9" fontId="0" fillId="0" borderId="12" xfId="0" applyNumberFormat="1" applyBorder="1" applyAlignment="1">
      <alignment/>
    </xf>
    <xf numFmtId="0" fontId="0" fillId="0" borderId="0" xfId="0" applyBorder="1" applyAlignment="1">
      <alignment wrapText="1"/>
    </xf>
    <xf numFmtId="0" fontId="3" fillId="0" borderId="14" xfId="0" applyFont="1" applyBorder="1" applyAlignment="1">
      <alignment horizontal="center"/>
    </xf>
    <xf numFmtId="9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9" fontId="0" fillId="0" borderId="13" xfId="0" applyNumberFormat="1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4" xfId="0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 indent="5"/>
    </xf>
    <xf numFmtId="0" fontId="3" fillId="0" borderId="0" xfId="0" applyFont="1" applyAlignment="1">
      <alignment/>
    </xf>
    <xf numFmtId="0" fontId="6" fillId="20" borderId="0" xfId="0" applyFont="1" applyFill="1" applyAlignment="1">
      <alignment horizontal="center"/>
    </xf>
    <xf numFmtId="0" fontId="0" fillId="20" borderId="0" xfId="0" applyFill="1" applyAlignment="1">
      <alignment/>
    </xf>
    <xf numFmtId="0" fontId="6" fillId="20" borderId="0" xfId="0" applyFont="1" applyFill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2" fillId="0" borderId="11" xfId="0" applyFont="1" applyBorder="1" applyAlignment="1">
      <alignment horizontal="left" vertical="top" indent="5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indent="5"/>
    </xf>
    <xf numFmtId="0" fontId="0" fillId="0" borderId="12" xfId="0" applyBorder="1" applyAlignment="1">
      <alignment horizontal="left" indent="5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 vertical="top" indent="5"/>
    </xf>
    <xf numFmtId="0" fontId="0" fillId="0" borderId="12" xfId="0" applyBorder="1" applyAlignment="1">
      <alignment horizontal="left" vertical="top" indent="5"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left" indent="5"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 wrapText="1" indent="5"/>
    </xf>
    <xf numFmtId="0" fontId="0" fillId="0" borderId="0" xfId="0" applyAlignment="1">
      <alignment horizontal="left" wrapText="1" indent="5"/>
    </xf>
    <xf numFmtId="0" fontId="0" fillId="0" borderId="12" xfId="0" applyBorder="1" applyAlignment="1">
      <alignment horizontal="left" wrapText="1" indent="5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left" vertical="top" indent="5"/>
    </xf>
    <xf numFmtId="0" fontId="3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tabSelected="1" zoomScale="75" zoomScaleNormal="75" zoomScalePageLayoutView="0" workbookViewId="0" topLeftCell="A1">
      <selection activeCell="A14" sqref="A14:J14"/>
    </sheetView>
  </sheetViews>
  <sheetFormatPr defaultColWidth="9.140625" defaultRowHeight="12.75"/>
  <cols>
    <col min="1" max="1" width="11.421875" style="0" bestFit="1" customWidth="1"/>
    <col min="9" max="9" width="11.28125" style="0" bestFit="1" customWidth="1"/>
    <col min="10" max="10" width="10.00390625" style="0" bestFit="1" customWidth="1"/>
    <col min="12" max="12" width="10.00390625" style="0" bestFit="1" customWidth="1"/>
    <col min="13" max="13" width="11.00390625" style="0" bestFit="1" customWidth="1"/>
  </cols>
  <sheetData>
    <row r="1" spans="1:23" ht="1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2"/>
      <c r="K1" s="1"/>
      <c r="M1" s="63" t="s">
        <v>0</v>
      </c>
      <c r="N1" s="61"/>
      <c r="O1" s="61"/>
      <c r="P1" s="61"/>
      <c r="Q1" s="61"/>
      <c r="R1" s="61"/>
      <c r="S1" s="61"/>
      <c r="T1" s="61"/>
      <c r="U1" s="61"/>
      <c r="V1" s="61"/>
      <c r="W1" s="5"/>
    </row>
    <row r="2" spans="1:23" ht="15">
      <c r="A2" s="64" t="s">
        <v>35</v>
      </c>
      <c r="B2" s="65"/>
      <c r="C2" s="65"/>
      <c r="D2" s="65"/>
      <c r="E2" s="65"/>
      <c r="F2" s="65"/>
      <c r="G2" s="65"/>
      <c r="H2" s="65"/>
      <c r="I2" s="65"/>
      <c r="J2" s="66"/>
      <c r="K2" s="1"/>
      <c r="M2" s="67" t="s">
        <v>35</v>
      </c>
      <c r="N2" s="65"/>
      <c r="O2" s="65"/>
      <c r="P2" s="65"/>
      <c r="Q2" s="65"/>
      <c r="R2" s="65"/>
      <c r="S2" s="65"/>
      <c r="T2" s="65"/>
      <c r="U2" s="65"/>
      <c r="V2" s="65"/>
      <c r="W2" s="5"/>
    </row>
    <row r="3" spans="1:23" ht="15">
      <c r="A3" s="64" t="s">
        <v>1</v>
      </c>
      <c r="B3" s="65"/>
      <c r="C3" s="65"/>
      <c r="D3" s="65"/>
      <c r="E3" s="65"/>
      <c r="F3" s="65"/>
      <c r="G3" s="65"/>
      <c r="H3" s="65"/>
      <c r="I3" s="65"/>
      <c r="J3" s="66"/>
      <c r="K3" s="1"/>
      <c r="M3" s="67" t="s">
        <v>2</v>
      </c>
      <c r="N3" s="65"/>
      <c r="O3" s="65"/>
      <c r="P3" s="65"/>
      <c r="Q3" s="65"/>
      <c r="R3" s="65"/>
      <c r="S3" s="65"/>
      <c r="T3" s="65"/>
      <c r="U3" s="65"/>
      <c r="V3" s="65"/>
      <c r="W3" s="5"/>
    </row>
    <row r="4" spans="1:23" ht="15">
      <c r="A4" s="68" t="s">
        <v>3</v>
      </c>
      <c r="B4" s="65"/>
      <c r="C4" s="65"/>
      <c r="D4" s="65"/>
      <c r="E4" s="65"/>
      <c r="F4" s="65"/>
      <c r="G4" s="65"/>
      <c r="H4" s="65"/>
      <c r="I4" s="65"/>
      <c r="J4" s="66"/>
      <c r="K4" s="1"/>
      <c r="M4" s="2"/>
      <c r="N4" s="1"/>
      <c r="O4" s="1"/>
      <c r="P4" s="1"/>
      <c r="Q4" s="1"/>
      <c r="R4" s="1"/>
      <c r="S4" s="1"/>
      <c r="T4" s="1"/>
      <c r="U4" s="1"/>
      <c r="V4" s="1"/>
      <c r="W4" s="5"/>
    </row>
    <row r="5" spans="1:23" ht="12.75">
      <c r="A5" s="3"/>
      <c r="B5" s="4"/>
      <c r="C5" s="4"/>
      <c r="D5" s="4"/>
      <c r="E5" s="4"/>
      <c r="F5" s="4"/>
      <c r="G5" s="4"/>
      <c r="H5" s="4"/>
      <c r="I5" s="4"/>
      <c r="J5" s="5"/>
      <c r="K5" s="4"/>
      <c r="M5" s="69" t="s">
        <v>4</v>
      </c>
      <c r="N5" s="51"/>
      <c r="O5" s="51" t="s">
        <v>5</v>
      </c>
      <c r="P5" s="51"/>
      <c r="Q5" s="51"/>
      <c r="R5" s="51"/>
      <c r="S5" s="51"/>
      <c r="T5" s="51"/>
      <c r="U5" s="51"/>
      <c r="V5" s="51"/>
      <c r="W5" s="5"/>
    </row>
    <row r="6" spans="1:23" ht="12.75">
      <c r="A6" s="3" t="s">
        <v>6</v>
      </c>
      <c r="B6" s="4"/>
      <c r="C6" s="4"/>
      <c r="D6" s="4"/>
      <c r="E6" s="4"/>
      <c r="F6" s="4"/>
      <c r="G6" s="4"/>
      <c r="H6" s="4"/>
      <c r="I6" s="4"/>
      <c r="J6" s="5"/>
      <c r="K6" s="4"/>
      <c r="M6" s="7" t="s">
        <v>7</v>
      </c>
      <c r="N6" s="4"/>
      <c r="O6" s="4" t="s">
        <v>8</v>
      </c>
      <c r="P6" s="4"/>
      <c r="Q6" s="4"/>
      <c r="R6" s="4"/>
      <c r="S6" s="4"/>
      <c r="T6" s="4"/>
      <c r="U6" s="4"/>
      <c r="V6" s="4"/>
      <c r="W6" s="5"/>
    </row>
    <row r="7" spans="1:23" ht="12.75">
      <c r="A7" s="52" t="s">
        <v>50</v>
      </c>
      <c r="B7" s="53"/>
      <c r="C7" s="53"/>
      <c r="D7" s="53"/>
      <c r="E7" s="53"/>
      <c r="F7" s="53"/>
      <c r="G7" s="53"/>
      <c r="H7" s="53"/>
      <c r="I7" s="53"/>
      <c r="J7" s="54"/>
      <c r="K7" s="8"/>
      <c r="L7" s="9"/>
      <c r="M7" s="7" t="s">
        <v>9</v>
      </c>
      <c r="N7" s="4"/>
      <c r="O7" s="4" t="s">
        <v>10</v>
      </c>
      <c r="P7" s="4"/>
      <c r="Q7" s="4"/>
      <c r="R7" s="4"/>
      <c r="S7" s="4"/>
      <c r="T7" s="4"/>
      <c r="U7" s="4"/>
      <c r="V7" s="4"/>
      <c r="W7" s="5"/>
    </row>
    <row r="8" spans="1:23" ht="12.75">
      <c r="A8" s="55" t="s">
        <v>51</v>
      </c>
      <c r="B8" s="70"/>
      <c r="C8" s="70"/>
      <c r="D8" s="70"/>
      <c r="E8" s="70"/>
      <c r="F8" s="70"/>
      <c r="G8" s="70"/>
      <c r="H8" s="70"/>
      <c r="I8" s="70"/>
      <c r="J8" s="71"/>
      <c r="K8" s="10"/>
      <c r="L8" s="9"/>
      <c r="M8" s="11"/>
      <c r="N8" s="8"/>
      <c r="O8" s="8"/>
      <c r="P8" s="8"/>
      <c r="Q8" s="8"/>
      <c r="R8" s="8"/>
      <c r="S8" s="8"/>
      <c r="T8" s="8"/>
      <c r="U8" s="8"/>
      <c r="V8" s="8"/>
      <c r="W8" s="5"/>
    </row>
    <row r="9" spans="1:23" ht="12.75">
      <c r="A9" s="72" t="s">
        <v>11</v>
      </c>
      <c r="B9" s="51"/>
      <c r="C9" s="51"/>
      <c r="D9" s="51"/>
      <c r="E9" s="51"/>
      <c r="F9" s="51"/>
      <c r="G9" s="51"/>
      <c r="H9" s="51"/>
      <c r="I9" s="51"/>
      <c r="J9" s="73"/>
      <c r="K9" s="6"/>
      <c r="M9" s="12" t="s">
        <v>12</v>
      </c>
      <c r="N9" s="13">
        <f>COUNT(B35:B84)</f>
        <v>0</v>
      </c>
      <c r="O9" s="8"/>
      <c r="P9" s="8"/>
      <c r="Q9" s="8"/>
      <c r="R9" s="8"/>
      <c r="S9" s="8"/>
      <c r="T9" s="8"/>
      <c r="U9" s="8"/>
      <c r="V9" s="8"/>
      <c r="W9" s="5"/>
    </row>
    <row r="10" spans="1:23" ht="12.75">
      <c r="A10" s="74" t="s">
        <v>45</v>
      </c>
      <c r="B10" s="58"/>
      <c r="C10" s="58"/>
      <c r="D10" s="58"/>
      <c r="E10" s="58"/>
      <c r="F10" s="58"/>
      <c r="G10" s="58"/>
      <c r="H10" s="58"/>
      <c r="I10" s="58"/>
      <c r="J10" s="59"/>
      <c r="K10" s="14"/>
      <c r="M10" s="7"/>
      <c r="N10" s="4"/>
      <c r="O10" s="4"/>
      <c r="P10" s="4"/>
      <c r="Q10" s="4"/>
      <c r="R10" s="4"/>
      <c r="S10" s="4"/>
      <c r="T10" s="4"/>
      <c r="U10" s="4"/>
      <c r="V10" s="4"/>
      <c r="W10" s="5"/>
    </row>
    <row r="11" spans="1:23" ht="12.75">
      <c r="A11" s="52" t="s">
        <v>52</v>
      </c>
      <c r="B11" s="76"/>
      <c r="C11" s="76"/>
      <c r="D11" s="76"/>
      <c r="E11" s="76"/>
      <c r="F11" s="76"/>
      <c r="G11" s="76"/>
      <c r="H11" s="76"/>
      <c r="I11" s="76"/>
      <c r="J11" s="77"/>
      <c r="K11" s="15"/>
      <c r="M11" s="7"/>
      <c r="N11" s="78" t="s">
        <v>13</v>
      </c>
      <c r="O11" s="79"/>
      <c r="P11" s="75" t="s">
        <v>14</v>
      </c>
      <c r="Q11" s="80"/>
      <c r="R11" s="75" t="s">
        <v>15</v>
      </c>
      <c r="S11" s="79"/>
      <c r="T11" s="75" t="s">
        <v>22</v>
      </c>
      <c r="U11" s="65"/>
      <c r="V11" s="51"/>
      <c r="W11" s="5"/>
    </row>
    <row r="12" spans="1:23" ht="12.75">
      <c r="A12" s="93" t="s">
        <v>53</v>
      </c>
      <c r="B12" s="94"/>
      <c r="C12" s="94"/>
      <c r="D12" s="94"/>
      <c r="E12" s="94"/>
      <c r="F12" s="94"/>
      <c r="G12" s="94"/>
      <c r="H12" s="94"/>
      <c r="I12" s="94"/>
      <c r="J12" s="95"/>
      <c r="K12" s="10"/>
      <c r="M12" s="18"/>
      <c r="N12" s="16" t="s">
        <v>36</v>
      </c>
      <c r="O12" s="25" t="s">
        <v>37</v>
      </c>
      <c r="P12" s="17" t="s">
        <v>36</v>
      </c>
      <c r="Q12" s="25" t="s">
        <v>37</v>
      </c>
      <c r="R12" s="17" t="s">
        <v>36</v>
      </c>
      <c r="S12" s="41" t="s">
        <v>37</v>
      </c>
      <c r="T12" s="44" t="s">
        <v>17</v>
      </c>
      <c r="U12" s="45">
        <f>COUNTIF(H35:H84,"YES")</f>
        <v>0</v>
      </c>
      <c r="V12" s="26" t="e">
        <f>(U12/N9)</f>
        <v>#DIV/0!</v>
      </c>
      <c r="W12" s="5"/>
    </row>
    <row r="13" spans="1:23" ht="12.75">
      <c r="A13" s="72" t="s">
        <v>54</v>
      </c>
      <c r="B13" s="81"/>
      <c r="C13" s="81"/>
      <c r="D13" s="81"/>
      <c r="E13" s="81"/>
      <c r="F13" s="81"/>
      <c r="G13" s="81"/>
      <c r="H13" s="81"/>
      <c r="I13" s="81"/>
      <c r="J13" s="82"/>
      <c r="K13" s="24"/>
      <c r="M13" s="18" t="s">
        <v>39</v>
      </c>
      <c r="N13" s="4" t="e">
        <f aca="true" t="shared" si="0" ref="N13:S13">AVERAGE(B35:B84)</f>
        <v>#DIV/0!</v>
      </c>
      <c r="O13" s="19" t="e">
        <f t="shared" si="0"/>
        <v>#DIV/0!</v>
      </c>
      <c r="P13" s="22" t="e">
        <f t="shared" si="0"/>
        <v>#DIV/0!</v>
      </c>
      <c r="Q13" s="19" t="e">
        <f t="shared" si="0"/>
        <v>#DIV/0!</v>
      </c>
      <c r="R13" s="42" t="e">
        <f t="shared" si="0"/>
        <v>#DIV/0!</v>
      </c>
      <c r="S13" s="43" t="e">
        <f t="shared" si="0"/>
        <v>#DIV/0!</v>
      </c>
      <c r="T13" s="20" t="s">
        <v>18</v>
      </c>
      <c r="U13" s="45">
        <f>COUNTIF(H35:H84,"NO")</f>
        <v>0</v>
      </c>
      <c r="V13" s="26" t="e">
        <f>(U13/N9)</f>
        <v>#DIV/0!</v>
      </c>
      <c r="W13" s="5"/>
    </row>
    <row r="14" spans="1:23" ht="12.75" customHeight="1">
      <c r="A14" s="72" t="s">
        <v>55</v>
      </c>
      <c r="B14" s="83"/>
      <c r="C14" s="83"/>
      <c r="D14" s="83"/>
      <c r="E14" s="83"/>
      <c r="F14" s="83"/>
      <c r="G14" s="83"/>
      <c r="H14" s="83"/>
      <c r="I14" s="83"/>
      <c r="J14" s="82"/>
      <c r="K14" s="46"/>
      <c r="M14" s="18" t="s">
        <v>40</v>
      </c>
      <c r="N14" s="4"/>
      <c r="O14" s="21" t="e">
        <f>(O13-N13)/N13</f>
        <v>#DIV/0!</v>
      </c>
      <c r="P14" s="22"/>
      <c r="Q14" s="21" t="e">
        <f>(Q13-P13)/P13</f>
        <v>#DIV/0!</v>
      </c>
      <c r="R14" s="22"/>
      <c r="S14" s="21" t="e">
        <f>(S13-R13)/R13</f>
        <v>#DIV/0!</v>
      </c>
      <c r="T14" s="4"/>
      <c r="U14" s="4"/>
      <c r="V14" s="4"/>
      <c r="W14" s="5"/>
    </row>
    <row r="15" spans="1:23" ht="12.75">
      <c r="A15" s="84" t="s">
        <v>42</v>
      </c>
      <c r="B15" s="85"/>
      <c r="C15" s="85"/>
      <c r="D15" s="85"/>
      <c r="E15" s="85"/>
      <c r="F15" s="85"/>
      <c r="G15" s="85"/>
      <c r="H15" s="85"/>
      <c r="I15" s="85"/>
      <c r="J15" s="86"/>
      <c r="K15" s="14"/>
      <c r="M15" s="18"/>
      <c r="N15" s="4"/>
      <c r="O15" s="21"/>
      <c r="P15" s="22"/>
      <c r="Q15" s="21"/>
      <c r="R15" s="22"/>
      <c r="S15" s="19"/>
      <c r="T15" s="4"/>
      <c r="U15" s="4"/>
      <c r="V15" s="4"/>
      <c r="W15" s="5"/>
    </row>
    <row r="16" spans="1:23" ht="12.75">
      <c r="A16" s="72" t="s">
        <v>56</v>
      </c>
      <c r="B16" s="81"/>
      <c r="C16" s="81"/>
      <c r="D16" s="81"/>
      <c r="E16" s="81"/>
      <c r="F16" s="81"/>
      <c r="G16" s="81"/>
      <c r="H16" s="81"/>
      <c r="I16" s="81"/>
      <c r="J16" s="82"/>
      <c r="K16" s="24"/>
      <c r="M16" s="18" t="s">
        <v>41</v>
      </c>
      <c r="N16" s="4" t="e">
        <f aca="true" t="shared" si="1" ref="N16:S16">MODE(B35:B84)</f>
        <v>#N/A</v>
      </c>
      <c r="O16" s="21" t="e">
        <f t="shared" si="1"/>
        <v>#N/A</v>
      </c>
      <c r="P16" s="40" t="e">
        <f t="shared" si="1"/>
        <v>#N/A</v>
      </c>
      <c r="Q16" s="21" t="e">
        <f t="shared" si="1"/>
        <v>#N/A</v>
      </c>
      <c r="R16" s="40" t="e">
        <f t="shared" si="1"/>
        <v>#N/A</v>
      </c>
      <c r="S16" s="21" t="e">
        <f t="shared" si="1"/>
        <v>#N/A</v>
      </c>
      <c r="T16" s="4"/>
      <c r="U16" s="4"/>
      <c r="V16" s="4"/>
      <c r="W16" s="5"/>
    </row>
    <row r="17" spans="1:23" ht="12.75">
      <c r="A17" s="55" t="s">
        <v>46</v>
      </c>
      <c r="B17" s="70"/>
      <c r="C17" s="70"/>
      <c r="D17" s="70"/>
      <c r="E17" s="70"/>
      <c r="F17" s="70"/>
      <c r="G17" s="70"/>
      <c r="H17" s="70"/>
      <c r="I17" s="70"/>
      <c r="J17" s="71"/>
      <c r="K17" s="10"/>
      <c r="M17" s="18" t="s">
        <v>19</v>
      </c>
      <c r="N17" s="4">
        <f aca="true" t="shared" si="2" ref="N17:S17">COUNTIF(B35:B84,"1")</f>
        <v>0</v>
      </c>
      <c r="O17" s="4">
        <f t="shared" si="2"/>
        <v>0</v>
      </c>
      <c r="P17" s="4">
        <f t="shared" si="2"/>
        <v>0</v>
      </c>
      <c r="Q17" s="4">
        <f t="shared" si="2"/>
        <v>0</v>
      </c>
      <c r="R17" s="4">
        <f t="shared" si="2"/>
        <v>0</v>
      </c>
      <c r="S17" s="4">
        <f t="shared" si="2"/>
        <v>0</v>
      </c>
      <c r="T17" s="4"/>
      <c r="U17" s="4"/>
      <c r="V17" s="4"/>
      <c r="W17" s="5"/>
    </row>
    <row r="18" spans="1:23" ht="12.75">
      <c r="A18" s="55" t="s">
        <v>47</v>
      </c>
      <c r="B18" s="70"/>
      <c r="C18" s="70"/>
      <c r="D18" s="70"/>
      <c r="E18" s="70"/>
      <c r="F18" s="70"/>
      <c r="G18" s="70"/>
      <c r="H18" s="70"/>
      <c r="I18" s="70"/>
      <c r="J18" s="71"/>
      <c r="K18" s="10"/>
      <c r="M18" s="18" t="s">
        <v>20</v>
      </c>
      <c r="N18" s="4">
        <f aca="true" t="shared" si="3" ref="N18:S18">COUNTIF(B35:B84,"2")</f>
        <v>0</v>
      </c>
      <c r="O18" s="4">
        <f t="shared" si="3"/>
        <v>0</v>
      </c>
      <c r="P18" s="4">
        <f t="shared" si="3"/>
        <v>0</v>
      </c>
      <c r="Q18" s="4">
        <f t="shared" si="3"/>
        <v>0</v>
      </c>
      <c r="R18" s="4">
        <f t="shared" si="3"/>
        <v>0</v>
      </c>
      <c r="S18" s="4">
        <f t="shared" si="3"/>
        <v>0</v>
      </c>
      <c r="T18" s="4"/>
      <c r="U18" s="4"/>
      <c r="V18" s="4"/>
      <c r="W18" s="5"/>
    </row>
    <row r="19" spans="1:23" ht="12.75">
      <c r="A19" s="72" t="s">
        <v>57</v>
      </c>
      <c r="B19" s="81"/>
      <c r="C19" s="81"/>
      <c r="D19" s="81"/>
      <c r="E19" s="81"/>
      <c r="F19" s="81"/>
      <c r="G19" s="81"/>
      <c r="H19" s="81"/>
      <c r="I19" s="81"/>
      <c r="J19" s="82"/>
      <c r="K19" s="24"/>
      <c r="M19" s="18" t="s">
        <v>21</v>
      </c>
      <c r="N19" s="4">
        <f aca="true" t="shared" si="4" ref="N19:S19">COUNTIF(B35:B84,"3")</f>
        <v>0</v>
      </c>
      <c r="O19" s="4">
        <f t="shared" si="4"/>
        <v>0</v>
      </c>
      <c r="P19" s="4">
        <f t="shared" si="4"/>
        <v>0</v>
      </c>
      <c r="Q19" s="4">
        <f t="shared" si="4"/>
        <v>0</v>
      </c>
      <c r="R19" s="4">
        <f t="shared" si="4"/>
        <v>0</v>
      </c>
      <c r="S19" s="4">
        <f t="shared" si="4"/>
        <v>0</v>
      </c>
      <c r="T19" s="4"/>
      <c r="U19" s="4"/>
      <c r="V19" s="4"/>
      <c r="W19" s="5"/>
    </row>
    <row r="20" spans="1:23" ht="12.75">
      <c r="A20" s="72" t="s">
        <v>61</v>
      </c>
      <c r="B20" s="81"/>
      <c r="C20" s="81"/>
      <c r="D20" s="81"/>
      <c r="E20" s="81"/>
      <c r="F20" s="81"/>
      <c r="G20" s="81"/>
      <c r="H20" s="81"/>
      <c r="I20" s="81"/>
      <c r="J20" s="82"/>
      <c r="K20" s="6"/>
      <c r="M20" s="18" t="s">
        <v>27</v>
      </c>
      <c r="N20" s="4">
        <f aca="true" t="shared" si="5" ref="N20:S20">COUNTIF(B35:B84,"4")</f>
        <v>0</v>
      </c>
      <c r="O20" s="4">
        <f t="shared" si="5"/>
        <v>0</v>
      </c>
      <c r="P20" s="4">
        <f t="shared" si="5"/>
        <v>0</v>
      </c>
      <c r="Q20" s="4">
        <f t="shared" si="5"/>
        <v>0</v>
      </c>
      <c r="R20" s="4">
        <f t="shared" si="5"/>
        <v>0</v>
      </c>
      <c r="S20" s="4">
        <f t="shared" si="5"/>
        <v>0</v>
      </c>
      <c r="T20" s="4"/>
      <c r="U20" s="4"/>
      <c r="V20" s="4"/>
      <c r="W20" s="5"/>
    </row>
    <row r="21" spans="1:23" ht="12.75">
      <c r="A21" s="84" t="s">
        <v>62</v>
      </c>
      <c r="B21" s="85"/>
      <c r="C21" s="85"/>
      <c r="D21" s="85"/>
      <c r="E21" s="85"/>
      <c r="F21" s="85"/>
      <c r="G21" s="85"/>
      <c r="H21" s="85"/>
      <c r="I21" s="85"/>
      <c r="J21" s="86"/>
      <c r="K21" s="24"/>
      <c r="M21" s="7"/>
      <c r="N21" s="4"/>
      <c r="O21" s="4"/>
      <c r="P21" s="4"/>
      <c r="Q21" s="4"/>
      <c r="R21" s="4"/>
      <c r="S21" s="4"/>
      <c r="T21" s="4"/>
      <c r="U21" s="4"/>
      <c r="V21" s="4"/>
      <c r="W21" s="5"/>
    </row>
    <row r="22" spans="1:23" ht="12.75">
      <c r="A22" s="84" t="s">
        <v>63</v>
      </c>
      <c r="B22" s="85"/>
      <c r="C22" s="85"/>
      <c r="D22" s="85"/>
      <c r="E22" s="85"/>
      <c r="F22" s="85"/>
      <c r="G22" s="85"/>
      <c r="H22" s="85"/>
      <c r="I22" s="85"/>
      <c r="J22" s="86"/>
      <c r="K22" s="24"/>
      <c r="M22" s="7"/>
      <c r="N22" s="78" t="s">
        <v>23</v>
      </c>
      <c r="O22" s="92"/>
      <c r="P22" s="75" t="s">
        <v>31</v>
      </c>
      <c r="Q22" s="92"/>
      <c r="R22" s="75" t="s">
        <v>24</v>
      </c>
      <c r="S22" s="90"/>
      <c r="T22" s="90"/>
      <c r="U22" s="90"/>
      <c r="V22" s="90"/>
      <c r="W22" s="73"/>
    </row>
    <row r="23" spans="1:23" ht="12.75">
      <c r="A23" s="72" t="s">
        <v>60</v>
      </c>
      <c r="B23" s="81"/>
      <c r="C23" s="81"/>
      <c r="D23" s="81"/>
      <c r="E23" s="81"/>
      <c r="F23" s="81"/>
      <c r="G23" s="81"/>
      <c r="H23" s="81"/>
      <c r="I23" s="81"/>
      <c r="J23" s="82"/>
      <c r="K23" s="6"/>
      <c r="M23" s="18" t="s">
        <v>16</v>
      </c>
      <c r="N23" s="4" t="e">
        <f>AVERAGE(G35:G84)</f>
        <v>#DIV/0!</v>
      </c>
      <c r="O23" s="19"/>
      <c r="P23" s="22" t="e">
        <f>AVERAGE(H35:H84)</f>
        <v>#DIV/0!</v>
      </c>
      <c r="Q23" s="19"/>
      <c r="R23" s="20">
        <v>4</v>
      </c>
      <c r="S23" s="4">
        <f>COUNTIF(K35:K84,"4")</f>
        <v>0</v>
      </c>
      <c r="T23" s="26" t="e">
        <f>(S23/N9)</f>
        <v>#DIV/0!</v>
      </c>
      <c r="U23" s="27">
        <v>10</v>
      </c>
      <c r="V23" s="4">
        <f>COUNTIF(K35:K84,"10")</f>
        <v>0</v>
      </c>
      <c r="W23" s="23" t="e">
        <f>(V23/N9)</f>
        <v>#DIV/0!</v>
      </c>
    </row>
    <row r="24" spans="1:23" ht="12.75">
      <c r="A24" s="87" t="s">
        <v>58</v>
      </c>
      <c r="B24" s="51"/>
      <c r="C24" s="51"/>
      <c r="D24" s="51"/>
      <c r="E24" s="51"/>
      <c r="F24" s="51"/>
      <c r="G24" s="51"/>
      <c r="H24" s="51"/>
      <c r="I24" s="51"/>
      <c r="J24" s="73"/>
      <c r="K24" s="10"/>
      <c r="M24" s="18" t="s">
        <v>25</v>
      </c>
      <c r="N24" s="4" t="e">
        <f>MODE(G35:G84)</f>
        <v>#N/A</v>
      </c>
      <c r="O24" s="19"/>
      <c r="P24" s="22" t="e">
        <f>MODE(H35:H84)</f>
        <v>#N/A</v>
      </c>
      <c r="Q24" s="19"/>
      <c r="R24" s="27">
        <v>5</v>
      </c>
      <c r="S24" s="4">
        <f>COUNTIF(K35:K84,"5")</f>
        <v>0</v>
      </c>
      <c r="T24" s="26" t="e">
        <f>(S24/N9)</f>
        <v>#DIV/0!</v>
      </c>
      <c r="U24" s="27">
        <v>11</v>
      </c>
      <c r="V24" s="4">
        <f>COUNTIF(K35:K84,"11")</f>
        <v>0</v>
      </c>
      <c r="W24" s="23" t="e">
        <f>(20/N9)</f>
        <v>#DIV/0!</v>
      </c>
    </row>
    <row r="25" spans="1:23" ht="12.75">
      <c r="A25" s="55" t="s">
        <v>26</v>
      </c>
      <c r="B25" s="70"/>
      <c r="C25" s="70"/>
      <c r="D25" s="70"/>
      <c r="E25" s="70"/>
      <c r="F25" s="70"/>
      <c r="G25" s="70"/>
      <c r="H25" s="70"/>
      <c r="I25" s="70"/>
      <c r="J25" s="71"/>
      <c r="K25" s="10"/>
      <c r="M25" s="18" t="s">
        <v>19</v>
      </c>
      <c r="N25" s="4">
        <f>COUNTIF(I35:I84,"1")</f>
        <v>0</v>
      </c>
      <c r="O25" s="21" t="e">
        <f>(N25/N9)</f>
        <v>#DIV/0!</v>
      </c>
      <c r="P25" s="22">
        <f>COUNTIF(J35:J84,"1")</f>
        <v>0</v>
      </c>
      <c r="Q25" s="21" t="e">
        <f>(P25/N9)</f>
        <v>#DIV/0!</v>
      </c>
      <c r="R25" s="27">
        <v>6</v>
      </c>
      <c r="S25" s="4">
        <f>COUNTIF(K35:K84,"6")</f>
        <v>0</v>
      </c>
      <c r="T25" s="26" t="e">
        <f>(S25/N9)</f>
        <v>#DIV/0!</v>
      </c>
      <c r="U25" s="27">
        <v>12</v>
      </c>
      <c r="V25" s="4">
        <f>COUNTIF(K35:K84,"12")</f>
        <v>0</v>
      </c>
      <c r="W25" s="23" t="e">
        <f>(V25/N9)</f>
        <v>#DIV/0!</v>
      </c>
    </row>
    <row r="26" spans="1:23" ht="12.75">
      <c r="A26" s="58" t="s">
        <v>48</v>
      </c>
      <c r="B26" s="58"/>
      <c r="C26" s="58"/>
      <c r="D26" s="58"/>
      <c r="E26" s="58"/>
      <c r="F26" s="58"/>
      <c r="G26" s="58"/>
      <c r="H26" s="58"/>
      <c r="I26" s="58"/>
      <c r="J26" s="59"/>
      <c r="K26" s="6"/>
      <c r="M26" s="18" t="s">
        <v>20</v>
      </c>
      <c r="N26" s="4">
        <f>COUNTIF(I35:I84,"2")</f>
        <v>0</v>
      </c>
      <c r="O26" s="21" t="e">
        <f>(N26/N9)</f>
        <v>#DIV/0!</v>
      </c>
      <c r="P26" s="22">
        <f>COUNTIF(J35:J84,"2")</f>
        <v>0</v>
      </c>
      <c r="Q26" s="21" t="e">
        <f>(P26/N9)</f>
        <v>#DIV/0!</v>
      </c>
      <c r="R26" s="27">
        <v>7</v>
      </c>
      <c r="S26" s="4">
        <f>COUNTIF(K35:K84,"7")</f>
        <v>0</v>
      </c>
      <c r="T26" s="26" t="e">
        <f>(S26/N9)</f>
        <v>#DIV/0!</v>
      </c>
      <c r="U26" s="36">
        <v>13</v>
      </c>
      <c r="V26" s="4">
        <f>COUNTIF(K35:K84,"13")</f>
        <v>0</v>
      </c>
      <c r="W26" s="23" t="e">
        <f>(V26/N9)</f>
        <v>#DIV/0!</v>
      </c>
    </row>
    <row r="27" spans="1:23" ht="12.75">
      <c r="A27" s="55" t="s">
        <v>49</v>
      </c>
      <c r="B27" s="70"/>
      <c r="C27" s="70"/>
      <c r="D27" s="70"/>
      <c r="E27" s="70"/>
      <c r="F27" s="70"/>
      <c r="G27" s="70"/>
      <c r="H27" s="70"/>
      <c r="I27" s="70"/>
      <c r="J27" s="71"/>
      <c r="K27" s="10"/>
      <c r="M27" s="18" t="s">
        <v>21</v>
      </c>
      <c r="N27" s="4">
        <f>COUNTIF(I35:I84,"3")</f>
        <v>0</v>
      </c>
      <c r="O27" s="21" t="e">
        <f>(N27/N9)</f>
        <v>#DIV/0!</v>
      </c>
      <c r="P27" s="22">
        <f>COUNTIF(J35:J84,"3")</f>
        <v>0</v>
      </c>
      <c r="Q27" s="21" t="e">
        <f>(P27/N9)</f>
        <v>#DIV/0!</v>
      </c>
      <c r="R27" s="36">
        <v>8</v>
      </c>
      <c r="S27" s="4">
        <f>COUNTIF(K35:K84,"8")</f>
        <v>0</v>
      </c>
      <c r="T27" s="26" t="e">
        <f>(S27/N9)</f>
        <v>#DIV/0!</v>
      </c>
      <c r="U27" s="20" t="s">
        <v>44</v>
      </c>
      <c r="V27" s="4">
        <f>COUNTIF(K35:K84,"14")</f>
        <v>0</v>
      </c>
      <c r="W27" s="23" t="e">
        <f>(V27/N9)</f>
        <v>#DIV/0!</v>
      </c>
    </row>
    <row r="28" spans="1:23" ht="12.75">
      <c r="A28" s="87" t="s">
        <v>59</v>
      </c>
      <c r="B28" s="51"/>
      <c r="C28" s="51"/>
      <c r="D28" s="51"/>
      <c r="E28" s="51"/>
      <c r="F28" s="51"/>
      <c r="G28" s="51"/>
      <c r="H28" s="51"/>
      <c r="I28" s="51"/>
      <c r="J28" s="73"/>
      <c r="K28" s="4"/>
      <c r="M28" s="18" t="s">
        <v>27</v>
      </c>
      <c r="N28" s="4">
        <f>-COUNTIF(I35:I84,"4")</f>
        <v>0</v>
      </c>
      <c r="O28" s="21" t="e">
        <f>(N28/N9)</f>
        <v>#DIV/0!</v>
      </c>
      <c r="P28" s="22">
        <f>COUNTIF(J35:J84,"4")</f>
        <v>0</v>
      </c>
      <c r="Q28" s="21" t="e">
        <f>(P28/N9)</f>
        <v>#DIV/0!</v>
      </c>
      <c r="R28" s="36">
        <v>9</v>
      </c>
      <c r="S28" s="4">
        <f>COUNTIF(K35:K84,"9")</f>
        <v>0</v>
      </c>
      <c r="T28" s="26" t="e">
        <f>(S28/N9)</f>
        <v>#DIV/0!</v>
      </c>
      <c r="U28" s="4"/>
      <c r="V28" s="4"/>
      <c r="W28" s="5"/>
    </row>
    <row r="29" spans="1:23" ht="12.75">
      <c r="A29" s="91" t="s">
        <v>29</v>
      </c>
      <c r="B29" s="70"/>
      <c r="C29" s="70"/>
      <c r="D29" s="70"/>
      <c r="E29" s="70"/>
      <c r="F29" s="70"/>
      <c r="G29" s="70"/>
      <c r="H29" s="70"/>
      <c r="I29" s="70"/>
      <c r="J29" s="71"/>
      <c r="K29" s="4"/>
      <c r="M29" s="18" t="s">
        <v>28</v>
      </c>
      <c r="N29" s="4">
        <f>COUNTIF(I35:I84,"5")</f>
        <v>0</v>
      </c>
      <c r="O29" s="21" t="e">
        <f>(N29/N9)</f>
        <v>#DIV/0!</v>
      </c>
      <c r="P29" s="22">
        <f>COUNTIF(J35:J84,"5")</f>
        <v>0</v>
      </c>
      <c r="Q29" s="21" t="e">
        <f>(P29/N9)</f>
        <v>#DIV/0!</v>
      </c>
      <c r="R29" s="36"/>
      <c r="S29" s="4"/>
      <c r="T29" s="4"/>
      <c r="U29" s="4"/>
      <c r="V29" s="4"/>
      <c r="W29" s="5"/>
    </row>
    <row r="30" spans="1:23" ht="13.5" thickBot="1">
      <c r="A30" s="29"/>
      <c r="B30" s="29"/>
      <c r="C30" s="29"/>
      <c r="D30" s="29"/>
      <c r="E30" s="29"/>
      <c r="F30" s="29"/>
      <c r="G30" s="29"/>
      <c r="H30" s="29"/>
      <c r="I30" s="29"/>
      <c r="J30" s="30"/>
      <c r="K30" s="4"/>
      <c r="L30" s="4"/>
      <c r="M30" s="28"/>
      <c r="N30" s="29"/>
      <c r="O30" s="29"/>
      <c r="P30" s="29"/>
      <c r="Q30" s="29"/>
      <c r="R30" s="29"/>
      <c r="S30" s="29"/>
      <c r="T30" s="29"/>
      <c r="U30" s="29"/>
      <c r="V30" s="29"/>
      <c r="W30" s="30"/>
    </row>
    <row r="31" spans="1:22" ht="12.75">
      <c r="A31" s="4"/>
      <c r="B31" s="4"/>
      <c r="C31" s="4"/>
      <c r="D31" s="4"/>
      <c r="E31" s="4"/>
      <c r="F31" s="4"/>
      <c r="G31" s="4"/>
      <c r="H31" s="4"/>
      <c r="I31" s="4"/>
      <c r="J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3" s="39" customFormat="1" ht="12.75">
      <c r="A32"/>
      <c r="B32" s="88" t="s">
        <v>13</v>
      </c>
      <c r="C32" s="88"/>
      <c r="D32" s="88" t="s">
        <v>14</v>
      </c>
      <c r="E32" s="88"/>
      <c r="F32" s="88" t="s">
        <v>15</v>
      </c>
      <c r="G32" s="88"/>
      <c r="H32" s="32" t="s">
        <v>22</v>
      </c>
      <c r="I32" s="47" t="s">
        <v>23</v>
      </c>
      <c r="J32" s="47" t="s">
        <v>31</v>
      </c>
      <c r="K32" s="32" t="s">
        <v>38</v>
      </c>
      <c r="L32"/>
      <c r="M32"/>
      <c r="N32"/>
      <c r="O32"/>
      <c r="P32"/>
      <c r="Q32"/>
      <c r="R32"/>
      <c r="S32"/>
      <c r="T32"/>
      <c r="U32"/>
      <c r="V32"/>
      <c r="W32"/>
    </row>
    <row r="33" spans="1:23" ht="28.5">
      <c r="A33" s="31" t="s">
        <v>30</v>
      </c>
      <c r="B33" s="89" t="s">
        <v>32</v>
      </c>
      <c r="C33" s="57"/>
      <c r="D33" s="89" t="s">
        <v>32</v>
      </c>
      <c r="E33" s="57"/>
      <c r="F33" s="89" t="s">
        <v>32</v>
      </c>
      <c r="G33" s="57"/>
      <c r="H33" s="89" t="s">
        <v>43</v>
      </c>
      <c r="I33" s="56" t="s">
        <v>33</v>
      </c>
      <c r="J33" s="56" t="s">
        <v>34</v>
      </c>
      <c r="K33" s="56" t="s">
        <v>24</v>
      </c>
      <c r="L33" s="39"/>
      <c r="W33" s="39"/>
    </row>
    <row r="34" spans="1:22" ht="12.75">
      <c r="A34" s="37"/>
      <c r="B34" s="48" t="s">
        <v>36</v>
      </c>
      <c r="C34" s="33" t="s">
        <v>37</v>
      </c>
      <c r="D34" s="48" t="s">
        <v>36</v>
      </c>
      <c r="E34" s="38" t="s">
        <v>37</v>
      </c>
      <c r="F34" s="50" t="s">
        <v>36</v>
      </c>
      <c r="G34" s="34" t="s">
        <v>37</v>
      </c>
      <c r="H34" s="83"/>
      <c r="I34" s="57"/>
      <c r="J34" s="57"/>
      <c r="K34" s="57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6" ht="12.75">
      <c r="A35" s="35">
        <v>1</v>
      </c>
      <c r="B35" s="49"/>
      <c r="D35" s="49"/>
      <c r="F35" s="49"/>
    </row>
    <row r="36" spans="1:6" ht="12.75">
      <c r="A36" s="35">
        <v>2</v>
      </c>
      <c r="B36" s="49"/>
      <c r="D36" s="49"/>
      <c r="F36" s="49"/>
    </row>
    <row r="37" spans="1:6" ht="12.75">
      <c r="A37" s="35">
        <v>3</v>
      </c>
      <c r="B37" s="49"/>
      <c r="D37" s="49"/>
      <c r="F37" s="49"/>
    </row>
    <row r="38" spans="1:6" ht="12.75">
      <c r="A38" s="35">
        <v>4</v>
      </c>
      <c r="B38" s="49"/>
      <c r="D38" s="49"/>
      <c r="F38" s="49"/>
    </row>
    <row r="39" spans="1:6" ht="12.75">
      <c r="A39" s="35">
        <v>5</v>
      </c>
      <c r="B39" s="49"/>
      <c r="D39" s="49"/>
      <c r="F39" s="49"/>
    </row>
    <row r="40" spans="1:6" ht="12.75">
      <c r="A40" s="35">
        <v>6</v>
      </c>
      <c r="B40" s="49"/>
      <c r="D40" s="49"/>
      <c r="F40" s="49"/>
    </row>
    <row r="41" spans="1:6" ht="12.75">
      <c r="A41" s="35">
        <v>7</v>
      </c>
      <c r="B41" s="49"/>
      <c r="D41" s="49"/>
      <c r="F41" s="49"/>
    </row>
    <row r="42" spans="1:6" ht="12.75">
      <c r="A42" s="35">
        <v>8</v>
      </c>
      <c r="B42" s="49"/>
      <c r="D42" s="49"/>
      <c r="F42" s="49"/>
    </row>
    <row r="43" spans="1:6" ht="12.75">
      <c r="A43" s="35">
        <v>9</v>
      </c>
      <c r="B43" s="49"/>
      <c r="D43" s="49"/>
      <c r="F43" s="49"/>
    </row>
    <row r="44" spans="1:6" ht="12.75">
      <c r="A44" s="35">
        <v>10</v>
      </c>
      <c r="B44" s="49"/>
      <c r="D44" s="49"/>
      <c r="F44" s="49"/>
    </row>
    <row r="45" spans="1:6" ht="12.75">
      <c r="A45" s="35">
        <v>11</v>
      </c>
      <c r="B45" s="49"/>
      <c r="D45" s="49"/>
      <c r="F45" s="49"/>
    </row>
    <row r="46" spans="1:6" ht="12.75">
      <c r="A46" s="35">
        <v>12</v>
      </c>
      <c r="B46" s="49"/>
      <c r="D46" s="49"/>
      <c r="F46" s="49"/>
    </row>
    <row r="47" spans="1:6" ht="12.75">
      <c r="A47" s="35">
        <v>13</v>
      </c>
      <c r="B47" s="49"/>
      <c r="D47" s="49"/>
      <c r="F47" s="49"/>
    </row>
    <row r="48" spans="1:6" ht="12.75">
      <c r="A48" s="35">
        <v>14</v>
      </c>
      <c r="B48" s="49"/>
      <c r="D48" s="49"/>
      <c r="F48" s="49"/>
    </row>
    <row r="49" spans="1:6" ht="12.75">
      <c r="A49" s="35">
        <v>15</v>
      </c>
      <c r="B49" s="49"/>
      <c r="D49" s="49"/>
      <c r="F49" s="49"/>
    </row>
    <row r="50" spans="1:6" ht="12.75">
      <c r="A50" s="35">
        <v>16</v>
      </c>
      <c r="B50" s="49"/>
      <c r="D50" s="49"/>
      <c r="F50" s="49"/>
    </row>
    <row r="51" spans="1:6" ht="12.75">
      <c r="A51" s="35">
        <v>17</v>
      </c>
      <c r="B51" s="49"/>
      <c r="D51" s="49"/>
      <c r="F51" s="49"/>
    </row>
    <row r="52" spans="1:6" ht="12.75">
      <c r="A52" s="35">
        <v>18</v>
      </c>
      <c r="B52" s="49"/>
      <c r="D52" s="49"/>
      <c r="F52" s="49"/>
    </row>
    <row r="53" spans="1:6" ht="12.75">
      <c r="A53" s="35">
        <v>19</v>
      </c>
      <c r="B53" s="49"/>
      <c r="D53" s="49"/>
      <c r="F53" s="49"/>
    </row>
    <row r="54" spans="1:6" ht="12.75">
      <c r="A54" s="35">
        <v>20</v>
      </c>
      <c r="B54" s="49"/>
      <c r="D54" s="49"/>
      <c r="F54" s="49"/>
    </row>
    <row r="55" spans="1:6" ht="12.75">
      <c r="A55" s="35">
        <v>21</v>
      </c>
      <c r="B55" s="49"/>
      <c r="D55" s="49"/>
      <c r="F55" s="49"/>
    </row>
    <row r="56" spans="1:6" ht="12.75">
      <c r="A56" s="35">
        <v>22</v>
      </c>
      <c r="B56" s="49"/>
      <c r="D56" s="49"/>
      <c r="F56" s="49"/>
    </row>
    <row r="57" spans="1:6" ht="12.75">
      <c r="A57" s="35">
        <v>23</v>
      </c>
      <c r="B57" s="49"/>
      <c r="D57" s="49"/>
      <c r="F57" s="49"/>
    </row>
    <row r="58" spans="1:6" ht="12.75">
      <c r="A58" s="35">
        <v>24</v>
      </c>
      <c r="B58" s="49"/>
      <c r="D58" s="49"/>
      <c r="F58" s="49"/>
    </row>
    <row r="59" spans="1:6" ht="12.75">
      <c r="A59" s="35">
        <v>25</v>
      </c>
      <c r="B59" s="49"/>
      <c r="D59" s="49"/>
      <c r="F59" s="49"/>
    </row>
    <row r="60" spans="1:6" ht="12.75">
      <c r="A60" s="35">
        <v>26</v>
      </c>
      <c r="B60" s="49"/>
      <c r="D60" s="49"/>
      <c r="F60" s="49"/>
    </row>
    <row r="61" spans="1:6" ht="12.75">
      <c r="A61" s="35">
        <v>27</v>
      </c>
      <c r="B61" s="49"/>
      <c r="D61" s="49"/>
      <c r="F61" s="49"/>
    </row>
    <row r="62" spans="1:6" ht="12.75">
      <c r="A62" s="35">
        <v>28</v>
      </c>
      <c r="B62" s="49"/>
      <c r="D62" s="49"/>
      <c r="F62" s="49"/>
    </row>
    <row r="63" spans="1:6" ht="12.75">
      <c r="A63" s="35">
        <v>29</v>
      </c>
      <c r="B63" s="49"/>
      <c r="D63" s="49"/>
      <c r="F63" s="49"/>
    </row>
    <row r="64" spans="1:6" ht="12.75">
      <c r="A64" s="35">
        <v>30</v>
      </c>
      <c r="B64" s="49"/>
      <c r="D64" s="49"/>
      <c r="F64" s="49"/>
    </row>
    <row r="65" spans="1:6" ht="12.75">
      <c r="A65" s="35">
        <v>31</v>
      </c>
      <c r="B65" s="49"/>
      <c r="D65" s="49"/>
      <c r="F65" s="49"/>
    </row>
    <row r="66" spans="1:6" ht="12.75">
      <c r="A66" s="35">
        <v>32</v>
      </c>
      <c r="B66" s="49"/>
      <c r="D66" s="49"/>
      <c r="F66" s="49"/>
    </row>
    <row r="67" spans="1:6" ht="12.75">
      <c r="A67" s="35">
        <v>33</v>
      </c>
      <c r="B67" s="49"/>
      <c r="D67" s="49"/>
      <c r="F67" s="49"/>
    </row>
    <row r="68" spans="1:6" ht="12.75">
      <c r="A68" s="35">
        <v>34</v>
      </c>
      <c r="B68" s="49"/>
      <c r="D68" s="49"/>
      <c r="F68" s="49"/>
    </row>
    <row r="69" spans="1:6" ht="12.75">
      <c r="A69" s="35">
        <v>35</v>
      </c>
      <c r="B69" s="49"/>
      <c r="D69" s="49"/>
      <c r="F69" s="49"/>
    </row>
    <row r="70" spans="1:6" ht="12.75">
      <c r="A70" s="35">
        <v>36</v>
      </c>
      <c r="B70" s="49"/>
      <c r="D70" s="49"/>
      <c r="F70" s="49"/>
    </row>
    <row r="71" spans="1:6" ht="12.75">
      <c r="A71" s="35">
        <v>37</v>
      </c>
      <c r="B71" s="49"/>
      <c r="D71" s="49"/>
      <c r="F71" s="49"/>
    </row>
    <row r="72" spans="1:6" ht="12.75">
      <c r="A72" s="35">
        <v>38</v>
      </c>
      <c r="B72" s="49"/>
      <c r="D72" s="49"/>
      <c r="F72" s="49"/>
    </row>
    <row r="73" spans="1:6" ht="12.75">
      <c r="A73" s="35">
        <v>39</v>
      </c>
      <c r="B73" s="49"/>
      <c r="D73" s="49"/>
      <c r="F73" s="49"/>
    </row>
    <row r="74" spans="1:6" ht="12.75">
      <c r="A74" s="35">
        <v>40</v>
      </c>
      <c r="B74" s="49"/>
      <c r="D74" s="49"/>
      <c r="F74" s="49"/>
    </row>
    <row r="75" spans="1:6" ht="12.75">
      <c r="A75" s="35">
        <v>41</v>
      </c>
      <c r="B75" s="49"/>
      <c r="D75" s="49"/>
      <c r="F75" s="49"/>
    </row>
    <row r="76" spans="1:6" ht="12.75">
      <c r="A76" s="35">
        <v>42</v>
      </c>
      <c r="B76" s="49"/>
      <c r="D76" s="49"/>
      <c r="F76" s="49"/>
    </row>
    <row r="77" spans="1:6" ht="12.75">
      <c r="A77" s="35">
        <v>43</v>
      </c>
      <c r="B77" s="49"/>
      <c r="D77" s="49"/>
      <c r="F77" s="49"/>
    </row>
    <row r="78" spans="1:6" ht="12.75">
      <c r="A78" s="35">
        <v>44</v>
      </c>
      <c r="B78" s="49"/>
      <c r="D78" s="49"/>
      <c r="F78" s="49"/>
    </row>
    <row r="79" spans="1:6" ht="12.75">
      <c r="A79" s="35">
        <v>45</v>
      </c>
      <c r="B79" s="49"/>
      <c r="D79" s="49"/>
      <c r="F79" s="49"/>
    </row>
    <row r="80" spans="1:6" ht="12.75">
      <c r="A80" s="35">
        <v>46</v>
      </c>
      <c r="B80" s="49"/>
      <c r="D80" s="49"/>
      <c r="F80" s="49"/>
    </row>
    <row r="81" spans="1:6" ht="12.75">
      <c r="A81" s="35">
        <v>47</v>
      </c>
      <c r="B81" s="49"/>
      <c r="D81" s="49"/>
      <c r="F81" s="49"/>
    </row>
    <row r="82" spans="1:6" ht="12.75">
      <c r="A82" s="35">
        <v>48</v>
      </c>
      <c r="B82" s="49"/>
      <c r="D82" s="49"/>
      <c r="F82" s="49"/>
    </row>
    <row r="83" spans="1:6" ht="12.75">
      <c r="A83" s="35">
        <v>49</v>
      </c>
      <c r="B83" s="49"/>
      <c r="D83" s="49"/>
      <c r="F83" s="49"/>
    </row>
    <row r="84" spans="1:6" ht="12.75">
      <c r="A84" s="35">
        <v>50</v>
      </c>
      <c r="B84" s="49"/>
      <c r="D84" s="49"/>
      <c r="F84" s="49"/>
    </row>
  </sheetData>
  <sheetProtection/>
  <mergeCells count="49">
    <mergeCell ref="H33:H34"/>
    <mergeCell ref="I33:I34"/>
    <mergeCell ref="J33:J34"/>
    <mergeCell ref="R22:W22"/>
    <mergeCell ref="A25:J25"/>
    <mergeCell ref="A27:J27"/>
    <mergeCell ref="A28:J28"/>
    <mergeCell ref="A29:J29"/>
    <mergeCell ref="N22:O22"/>
    <mergeCell ref="P22:Q22"/>
    <mergeCell ref="B32:C32"/>
    <mergeCell ref="B33:C33"/>
    <mergeCell ref="D32:E32"/>
    <mergeCell ref="F32:G32"/>
    <mergeCell ref="D33:E33"/>
    <mergeCell ref="F33:G33"/>
    <mergeCell ref="A20:J20"/>
    <mergeCell ref="A23:J23"/>
    <mergeCell ref="A24:J24"/>
    <mergeCell ref="A21:J21"/>
    <mergeCell ref="A22:J22"/>
    <mergeCell ref="A19:J19"/>
    <mergeCell ref="R11:S11"/>
    <mergeCell ref="A14:J14"/>
    <mergeCell ref="A15:J15"/>
    <mergeCell ref="A16:J16"/>
    <mergeCell ref="A17:J17"/>
    <mergeCell ref="A18:J18"/>
    <mergeCell ref="A12:J12"/>
    <mergeCell ref="A13:J13"/>
    <mergeCell ref="A10:J10"/>
    <mergeCell ref="T11:V11"/>
    <mergeCell ref="A11:J11"/>
    <mergeCell ref="N11:O11"/>
    <mergeCell ref="P11:Q11"/>
    <mergeCell ref="O5:V5"/>
    <mergeCell ref="A7:J7"/>
    <mergeCell ref="A8:J8"/>
    <mergeCell ref="A9:J9"/>
    <mergeCell ref="K33:K34"/>
    <mergeCell ref="A26:J26"/>
    <mergeCell ref="A1:J1"/>
    <mergeCell ref="M1:V1"/>
    <mergeCell ref="A2:J2"/>
    <mergeCell ref="M2:V2"/>
    <mergeCell ref="A3:J3"/>
    <mergeCell ref="M3:V3"/>
    <mergeCell ref="A4:J4"/>
    <mergeCell ref="M5:N5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Rutgers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cole_deborah</dc:creator>
  <cp:keywords/>
  <dc:description/>
  <cp:lastModifiedBy>cole_deborah</cp:lastModifiedBy>
  <dcterms:created xsi:type="dcterms:W3CDTF">2011-09-09T15:04:36Z</dcterms:created>
  <dcterms:modified xsi:type="dcterms:W3CDTF">2011-09-14T18:07:03Z</dcterms:modified>
  <cp:category/>
  <cp:version/>
  <cp:contentType/>
  <cp:contentStatus/>
</cp:coreProperties>
</file>